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15480" windowHeight="8505"/>
  </bookViews>
  <sheets>
    <sheet name="Rendición NEXUS" sheetId="4" r:id="rId1"/>
    <sheet name="rendiciòn nexus con BA" sheetId="1" r:id="rId2"/>
    <sheet name="Estado de Cuenta US$" sheetId="5" r:id="rId3"/>
    <sheet name="Hoja2" sheetId="2" r:id="rId4"/>
    <sheet name="Hoja3" sheetId="3" r:id="rId5"/>
  </sheets>
  <definedNames>
    <definedName name="NOMBRE">'Estado de Cuenta US$'!$A$6</definedName>
  </definedNames>
  <calcPr calcId="125725"/>
</workbook>
</file>

<file path=xl/calcChain.xml><?xml version="1.0" encoding="utf-8"?>
<calcChain xmlns="http://schemas.openxmlformats.org/spreadsheetml/2006/main">
  <c r="B5" i="4"/>
  <c r="B8"/>
  <c r="B13" i="1" l="1"/>
  <c r="B12"/>
  <c r="C11"/>
  <c r="F14" l="1"/>
  <c r="F13"/>
</calcChain>
</file>

<file path=xl/sharedStrings.xml><?xml version="1.0" encoding="utf-8"?>
<sst xmlns="http://schemas.openxmlformats.org/spreadsheetml/2006/main" count="177" uniqueCount="110">
  <si>
    <t>INGRESOS</t>
  </si>
  <si>
    <t>EGRESOS</t>
  </si>
  <si>
    <t>Buenos Aires</t>
  </si>
  <si>
    <t>US$</t>
  </si>
  <si>
    <t>Maleta</t>
  </si>
  <si>
    <t>Pasaje</t>
  </si>
  <si>
    <t>$A</t>
  </si>
  <si>
    <t>Desayuno Carrasco</t>
  </si>
  <si>
    <t>$U</t>
  </si>
  <si>
    <t>Almuerzo Jueves</t>
  </si>
  <si>
    <t>Farmacia</t>
  </si>
  <si>
    <t>Café domingo</t>
  </si>
  <si>
    <t>Resto de los gastos</t>
  </si>
  <si>
    <t>Total Buenos Aires</t>
  </si>
  <si>
    <t>SALDO DESPUÉS DE BUENOS AIRES</t>
  </si>
  <si>
    <t>FALTA EL TAXI AL AEROPUERTO NADA MAS</t>
  </si>
  <si>
    <t>saldo al 9 de junio</t>
  </si>
  <si>
    <t>Saldo</t>
  </si>
  <si>
    <t>Pasaje a Amherst</t>
  </si>
  <si>
    <t>Maleta Pluna</t>
  </si>
  <si>
    <t>Pasaje Buenos Aires</t>
  </si>
  <si>
    <t>Depósito 25/04/11</t>
  </si>
  <si>
    <t>Presupuesto NEXUS</t>
  </si>
  <si>
    <t>Saldo Total:</t>
  </si>
  <si>
    <t>Traspaso con la Cuenta N° 000008852200</t>
  </si>
  <si>
    <t>CARGO POR TRASPASO CTA.COMBINADA</t>
  </si>
  <si>
    <t>01370005000008852200</t>
  </si>
  <si>
    <t>20/06/2011</t>
  </si>
  <si>
    <t>LIMITE, PORTONES SHOP TARJETA: 4142842000256194</t>
  </si>
  <si>
    <t>COMPRA CON TARJETA DEBITO</t>
  </si>
  <si>
    <t>116821001836</t>
  </si>
  <si>
    <t>17/06/2011</t>
  </si>
  <si>
    <t>15/06/2011</t>
  </si>
  <si>
    <t>SUPER PINAR, EL PINAR      TARJETA: 4142842000256194</t>
  </si>
  <si>
    <t>116523004293</t>
  </si>
  <si>
    <t>ANCAP ISLA DE FLORES, SHANGRILA     TARJETA: 4142842000256194</t>
  </si>
  <si>
    <t>116523003310</t>
  </si>
  <si>
    <t>14/06/2011</t>
  </si>
  <si>
    <t>13/06/2011</t>
  </si>
  <si>
    <t/>
  </si>
  <si>
    <t>PAGO SERVICIO VISA</t>
  </si>
  <si>
    <t>000000000000000</t>
  </si>
  <si>
    <t>Saldo inicial</t>
  </si>
  <si>
    <t>MOSCA, MONTEVIDEO SH TARJETA: 4142842000256194</t>
  </si>
  <si>
    <t>114918006781</t>
  </si>
  <si>
    <t>30/05/2011</t>
  </si>
  <si>
    <t>TIENDA INGLESA, ATLANTIDA     TARJETA: 4142842000256194</t>
  </si>
  <si>
    <t>114822017996</t>
  </si>
  <si>
    <t>ESSO OMBU, MONTEVIDEO    TARJETA: 4142842000256194</t>
  </si>
  <si>
    <t>114421002289</t>
  </si>
  <si>
    <t>24/05/2011</t>
  </si>
  <si>
    <t>COMISION POR COMPRA INTERNACIONAL, CARSA SA, POSADAS</t>
  </si>
  <si>
    <t>COMISION COMPRA INTERNACIONAL</t>
  </si>
  <si>
    <t>114112725565</t>
  </si>
  <si>
    <t>23/05/2011</t>
  </si>
  <si>
    <t>COMISION POR COMPRA INTERNACIONAL, EL BALCON, CAP.FEDERAL</t>
  </si>
  <si>
    <t>114213470556</t>
  </si>
  <si>
    <t>COMISION POR COMPRA INTERNACIONAL, SCUZI, CENTRO-MICROC</t>
  </si>
  <si>
    <t>114021020763</t>
  </si>
  <si>
    <t>COMISION POR COMPRA INTERNACIONAL, CAFE PLAZA, CAP.FEDERAL</t>
  </si>
  <si>
    <t>114114018716</t>
  </si>
  <si>
    <t>COMISION POR COMPRA INTERNACIONAL, COTO 058, CAP.FEDERAL</t>
  </si>
  <si>
    <t>114019861158</t>
  </si>
  <si>
    <t>COMISION POR COMPRA INTERNACIONAL, LAURA MUHAFRA, CAP.FEDERAL</t>
  </si>
  <si>
    <t>114113004875</t>
  </si>
  <si>
    <t>CARSA SA, POSADAS       TARJETA: 4142842000256194</t>
  </si>
  <si>
    <t>COMPRA CON TARJETA DEBITO EXT.</t>
  </si>
  <si>
    <t>EL BALCON, CAP.FEDERAL   TARJETA: 4142842000256194</t>
  </si>
  <si>
    <t>SCUZI, CENTRO-MICROC TARJETA: 4142842000256194</t>
  </si>
  <si>
    <t>CAFE PLAZA, CAP.FEDERAL   TARJETA: 4142842000256194</t>
  </si>
  <si>
    <t>COTO 058, CAP.FEDERAL   TARJETA: 4142842000256194</t>
  </si>
  <si>
    <t>LAURA MUHAFRA, CAP.FEDERAL   TARJETA: 4142842000256194</t>
  </si>
  <si>
    <t>COMISION POR COMPRA INTERNACIONAL, LIBRERIAS YENNY, CAP.FEDERAL</t>
  </si>
  <si>
    <t>114013818558</t>
  </si>
  <si>
    <t>20/05/2011</t>
  </si>
  <si>
    <t>LIBRERIAS YENNY, CAP.FEDERAL   TARJETA: 4142842000256194</t>
  </si>
  <si>
    <t>PLUNA, MONTEVIDEO    TARJETA: 4142842000256194</t>
  </si>
  <si>
    <t>113514001036</t>
  </si>
  <si>
    <t>16/05/2011</t>
  </si>
  <si>
    <t>13/05/2011</t>
  </si>
  <si>
    <t>ELECTROVENTAS, MONTEVIDEO    TARJETA: 4142842000256194</t>
  </si>
  <si>
    <t>113321000448</t>
  </si>
  <si>
    <t>DEBITO POR CHEQUE CLEARING</t>
  </si>
  <si>
    <t>001676463</t>
  </si>
  <si>
    <t>27/04/2011</t>
  </si>
  <si>
    <t>000259TT RECIBIDA INSTITUTE OF INT'L EDUCATION</t>
  </si>
  <si>
    <t>CREDITO POR DIVERSOS MOTIVOS</t>
  </si>
  <si>
    <t>01370001009600540001</t>
  </si>
  <si>
    <t>25/04/2011</t>
  </si>
  <si>
    <t>DEPOSITO EN EFECTIVO</t>
  </si>
  <si>
    <t>000470885</t>
  </si>
  <si>
    <t>19/04/2011</t>
  </si>
  <si>
    <t>ABONO POR TRASPASO CTA.COMBINADA</t>
  </si>
  <si>
    <t>00000005000008852200</t>
  </si>
  <si>
    <t>13/04/2011</t>
  </si>
  <si>
    <t>Crédito</t>
  </si>
  <si>
    <t>Debito</t>
  </si>
  <si>
    <t>Descripción</t>
  </si>
  <si>
    <t>Tipo Movimiento</t>
  </si>
  <si>
    <t>Referencia</t>
  </si>
  <si>
    <t>Fecha</t>
  </si>
  <si>
    <t>05 - OMBU</t>
  </si>
  <si>
    <t>USD</t>
  </si>
  <si>
    <t>Cuenta Total, 000008852308</t>
  </si>
  <si>
    <t>Sucursal</t>
  </si>
  <si>
    <t>Moneda</t>
  </si>
  <si>
    <t>Cuenta</t>
  </si>
  <si>
    <t>MARCELO FEDERICO CAFFERA COLLAZO</t>
  </si>
  <si>
    <t>Nombre</t>
  </si>
  <si>
    <t>Otros gasatos BA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</si>
</sst>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.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" applyNumberFormat="0" applyAlignment="0" applyProtection="0"/>
    <xf numFmtId="0" fontId="17" fillId="0" borderId="6" applyNumberFormat="0" applyFill="0" applyAlignment="0" applyProtection="0"/>
    <xf numFmtId="0" fontId="5" fillId="23" borderId="7" applyNumberFormat="0" applyFont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  <xf numFmtId="0" fontId="3" fillId="0" borderId="0" xfId="1"/>
    <xf numFmtId="0" fontId="4" fillId="0" borderId="0" xfId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0" xfId="42"/>
    <xf numFmtId="0" fontId="5" fillId="0" borderId="0" xfId="42" applyAlignment="1">
      <alignment horizontal="center"/>
    </xf>
    <xf numFmtId="0" fontId="21" fillId="0" borderId="0" xfId="1" applyFont="1"/>
    <xf numFmtId="0" fontId="3" fillId="0" borderId="0" xfId="1" applyAlignment="1">
      <alignment horizontal="center"/>
    </xf>
    <xf numFmtId="14" fontId="3" fillId="0" borderId="0" xfId="1" applyNumberFormat="1" applyAlignment="1">
      <alignment horizontal="center"/>
    </xf>
    <xf numFmtId="0" fontId="21" fillId="0" borderId="0" xfId="1" applyFont="1" applyAlignment="1">
      <alignment horizontal="center"/>
    </xf>
    <xf numFmtId="0" fontId="21" fillId="0" borderId="0" xfId="42" applyFont="1"/>
    <xf numFmtId="14" fontId="5" fillId="0" borderId="0" xfId="42" applyNumberFormat="1" applyAlignment="1">
      <alignment horizontal="center"/>
    </xf>
    <xf numFmtId="0" fontId="21" fillId="0" borderId="0" xfId="42" applyFont="1" applyAlignment="1">
      <alignment horizontal="center"/>
    </xf>
    <xf numFmtId="0" fontId="21" fillId="21" borderId="9" xfId="42" applyFont="1" applyFill="1" applyBorder="1" applyAlignment="1">
      <alignment horizontal="center"/>
    </xf>
    <xf numFmtId="0" fontId="21" fillId="21" borderId="10" xfId="42" applyFont="1" applyFill="1" applyBorder="1" applyAlignment="1">
      <alignment horizontal="center"/>
    </xf>
    <xf numFmtId="0" fontId="21" fillId="21" borderId="11" xfId="42" applyFont="1" applyFill="1" applyBorder="1" applyAlignment="1">
      <alignment horizontal="center"/>
    </xf>
    <xf numFmtId="0" fontId="21" fillId="21" borderId="12" xfId="42" applyFont="1" applyFill="1" applyBorder="1" applyAlignment="1">
      <alignment horizontal="center"/>
    </xf>
    <xf numFmtId="0" fontId="21" fillId="21" borderId="13" xfId="42" applyFont="1" applyFill="1" applyBorder="1" applyAlignment="1">
      <alignment horizontal="center"/>
    </xf>
    <xf numFmtId="0" fontId="21" fillId="21" borderId="14" xfId="42" applyFont="1" applyFill="1" applyBorder="1" applyAlignment="1">
      <alignment horizontal="center"/>
    </xf>
    <xf numFmtId="0" fontId="22" fillId="0" borderId="0" xfId="42" applyFont="1" applyFill="1" applyBorder="1" applyAlignment="1">
      <alignment horizontal="center"/>
    </xf>
    <xf numFmtId="0" fontId="22" fillId="0" borderId="15" xfId="42" applyFont="1" applyFill="1" applyBorder="1" applyAlignment="1">
      <alignment horizontal="center"/>
    </xf>
    <xf numFmtId="0" fontId="22" fillId="0" borderId="16" xfId="42" applyFont="1" applyFill="1" applyBorder="1" applyAlignment="1">
      <alignment horizontal="center"/>
    </xf>
    <xf numFmtId="0" fontId="22" fillId="0" borderId="17" xfId="42" applyFont="1" applyFill="1" applyBorder="1" applyAlignment="1">
      <alignment horizontal="center"/>
    </xf>
    <xf numFmtId="0" fontId="22" fillId="0" borderId="18" xfId="42" applyFont="1" applyFill="1" applyBorder="1" applyAlignment="1">
      <alignment horizontal="center"/>
    </xf>
    <xf numFmtId="0" fontId="5" fillId="0" borderId="19" xfId="42" applyBorder="1" applyAlignment="1">
      <alignment horizontal="center"/>
    </xf>
    <xf numFmtId="0" fontId="5" fillId="0" borderId="20" xfId="42" applyBorder="1" applyAlignment="1">
      <alignment horizontal="center"/>
    </xf>
    <xf numFmtId="0" fontId="23" fillId="21" borderId="21" xfId="42" applyFont="1" applyFill="1" applyBorder="1" applyAlignment="1">
      <alignment horizontal="center"/>
    </xf>
    <xf numFmtId="0" fontId="23" fillId="21" borderId="22" xfId="42" applyFont="1" applyFill="1" applyBorder="1" applyAlignment="1">
      <alignment horizontal="center"/>
    </xf>
    <xf numFmtId="0" fontId="23" fillId="21" borderId="23" xfId="42" applyFont="1" applyFill="1" applyBorder="1" applyAlignment="1">
      <alignment horizontal="center"/>
    </xf>
    <xf numFmtId="0" fontId="23" fillId="21" borderId="24" xfId="42" applyFont="1" applyFill="1" applyBorder="1" applyAlignment="1">
      <alignment horizontal="center"/>
    </xf>
    <xf numFmtId="0" fontId="23" fillId="21" borderId="25" xfId="42" applyFont="1" applyFill="1" applyBorder="1" applyAlignment="1">
      <alignment horizontal="center"/>
    </xf>
    <xf numFmtId="0" fontId="23" fillId="21" borderId="26" xfId="42" applyFont="1" applyFill="1" applyBorder="1" applyAlignment="1">
      <alignment horizontal="center"/>
    </xf>
    <xf numFmtId="0" fontId="22" fillId="0" borderId="9" xfId="42" applyFont="1" applyFill="1" applyBorder="1" applyAlignment="1">
      <alignment horizontal="center"/>
    </xf>
    <xf numFmtId="0" fontId="22" fillId="0" borderId="11" xfId="42" applyFont="1" applyFill="1" applyBorder="1" applyAlignment="1">
      <alignment horizontal="center"/>
    </xf>
    <xf numFmtId="0" fontId="22" fillId="0" borderId="27" xfId="42" applyFont="1" applyFill="1" applyBorder="1" applyAlignment="1">
      <alignment horizontal="center"/>
    </xf>
    <xf numFmtId="0" fontId="23" fillId="21" borderId="9" xfId="42" applyFont="1" applyFill="1" applyBorder="1" applyAlignment="1">
      <alignment horizontal="center"/>
    </xf>
    <xf numFmtId="0" fontId="23" fillId="21" borderId="11" xfId="42" applyFont="1" applyFill="1" applyBorder="1" applyAlignment="1">
      <alignment horizontal="center"/>
    </xf>
    <xf numFmtId="0" fontId="23" fillId="21" borderId="27" xfId="42" applyFont="1" applyFill="1" applyBorder="1" applyAlignment="1">
      <alignment horizontal="center"/>
    </xf>
    <xf numFmtId="0" fontId="5" fillId="0" borderId="0" xfId="42" applyFill="1"/>
    <xf numFmtId="0" fontId="5" fillId="0" borderId="0" xfId="42" applyFill="1" applyAlignment="1">
      <alignment horizontal="center"/>
    </xf>
    <xf numFmtId="0" fontId="5" fillId="18" borderId="0" xfId="42" applyFill="1"/>
    <xf numFmtId="0" fontId="5" fillId="18" borderId="0" xfId="42" applyFill="1" applyAlignment="1">
      <alignment horizontal="center"/>
    </xf>
    <xf numFmtId="2" fontId="3" fillId="0" borderId="0" xfId="1" applyNumberFormat="1"/>
  </cellXfs>
  <cellStyles count="4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ormal" xfId="0" builtinId="0"/>
    <cellStyle name="Normal 2" xfId="1"/>
    <cellStyle name="Normal 2 2" xfId="42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2</xdr:row>
      <xdr:rowOff>180975</xdr:rowOff>
    </xdr:to>
    <xdr:pic>
      <xdr:nvPicPr>
        <xdr:cNvPr id="2" name="Picture 1" descr="img-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1880" b="11940"/>
        <a:stretch>
          <a:fillRect/>
        </a:stretch>
      </xdr:blipFill>
      <xdr:spPr bwMode="auto">
        <a:xfrm>
          <a:off x="0" y="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B5" sqref="B5"/>
    </sheetView>
  </sheetViews>
  <sheetFormatPr baseColWidth="10" defaultRowHeight="12.75"/>
  <cols>
    <col min="1" max="1" width="18.28515625" style="4" bestFit="1" customWidth="1"/>
    <col min="2" max="16384" width="11.42578125" style="4"/>
  </cols>
  <sheetData>
    <row r="1" spans="1:4">
      <c r="A1" s="4" t="s">
        <v>22</v>
      </c>
      <c r="B1" s="4" t="s">
        <v>3</v>
      </c>
    </row>
    <row r="2" spans="1:4">
      <c r="A2" s="4" t="s">
        <v>21</v>
      </c>
      <c r="B2" s="5">
        <v>14991.78</v>
      </c>
    </row>
    <row r="3" spans="1:4">
      <c r="A3" s="4" t="s">
        <v>20</v>
      </c>
      <c r="B3" s="4">
        <v>160.94999999999999</v>
      </c>
    </row>
    <row r="4" spans="1:4">
      <c r="A4" s="4" t="s">
        <v>19</v>
      </c>
      <c r="B4" s="4">
        <v>30.78</v>
      </c>
    </row>
    <row r="5" spans="1:4">
      <c r="A5" s="4" t="s">
        <v>109</v>
      </c>
      <c r="B5" s="46">
        <f>+'rendiciòn nexus con BA'!B12-'Rendición NEXUS'!B4-'Rendición NEXUS'!B3</f>
        <v>71.996315789473698</v>
      </c>
    </row>
    <row r="6" spans="1:4">
      <c r="A6" s="4" t="s">
        <v>19</v>
      </c>
      <c r="B6" s="4">
        <v>30.78</v>
      </c>
    </row>
    <row r="7" spans="1:4">
      <c r="A7" s="4" t="s">
        <v>18</v>
      </c>
      <c r="B7" s="4">
        <v>1389.58</v>
      </c>
    </row>
    <row r="8" spans="1:4">
      <c r="A8" s="4" t="s">
        <v>17</v>
      </c>
      <c r="B8" s="5">
        <f>+B2-SUM(B3:B7)</f>
        <v>13307.693684210528</v>
      </c>
      <c r="C8" s="4">
        <v>13412</v>
      </c>
      <c r="D8" s="4" t="s">
        <v>16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12" sqref="B12"/>
    </sheetView>
  </sheetViews>
  <sheetFormatPr baseColWidth="10" defaultRowHeight="15"/>
  <cols>
    <col min="1" max="1" width="17.42578125" bestFit="1" customWidth="1"/>
  </cols>
  <sheetData>
    <row r="1" spans="1:7">
      <c r="B1" t="s">
        <v>3</v>
      </c>
      <c r="C1" t="s">
        <v>6</v>
      </c>
      <c r="D1" t="s">
        <v>8</v>
      </c>
    </row>
    <row r="2" spans="1:7">
      <c r="A2" s="1" t="s">
        <v>0</v>
      </c>
      <c r="B2">
        <v>14991.78</v>
      </c>
    </row>
    <row r="3" spans="1:7">
      <c r="A3" s="1" t="s">
        <v>1</v>
      </c>
    </row>
    <row r="4" spans="1:7">
      <c r="A4" s="1" t="s">
        <v>2</v>
      </c>
    </row>
    <row r="5" spans="1:7">
      <c r="A5" s="2" t="s">
        <v>5</v>
      </c>
      <c r="B5">
        <v>160.94999999999999</v>
      </c>
    </row>
    <row r="6" spans="1:7">
      <c r="A6" s="2" t="s">
        <v>4</v>
      </c>
      <c r="B6">
        <v>30</v>
      </c>
    </row>
    <row r="7" spans="1:7">
      <c r="A7" s="2" t="s">
        <v>7</v>
      </c>
      <c r="D7">
        <v>295</v>
      </c>
    </row>
    <row r="8" spans="1:7">
      <c r="A8" s="2" t="s">
        <v>11</v>
      </c>
      <c r="C8">
        <v>9</v>
      </c>
    </row>
    <row r="9" spans="1:7">
      <c r="A9" s="2" t="s">
        <v>10</v>
      </c>
      <c r="C9">
        <v>71.2</v>
      </c>
    </row>
    <row r="10" spans="1:7">
      <c r="A10" s="2" t="s">
        <v>9</v>
      </c>
      <c r="C10">
        <v>85</v>
      </c>
    </row>
    <row r="11" spans="1:7">
      <c r="A11" s="2" t="s">
        <v>12</v>
      </c>
      <c r="C11">
        <f>600-371-SUM(C8:C10)</f>
        <v>63.800000000000011</v>
      </c>
      <c r="F11">
        <v>12216.55</v>
      </c>
    </row>
    <row r="12" spans="1:7">
      <c r="A12" s="1" t="s">
        <v>13</v>
      </c>
      <c r="B12" s="1">
        <f>SUM(B5:B6)+SUM(C8:C11)/4+D7/19</f>
        <v>263.72631578947369</v>
      </c>
      <c r="F12">
        <v>11134.35</v>
      </c>
    </row>
    <row r="13" spans="1:7">
      <c r="A13" s="6" t="s">
        <v>14</v>
      </c>
      <c r="B13" s="7">
        <f>+B2-B12</f>
        <v>14728.053684210527</v>
      </c>
      <c r="F13">
        <f>+F11-F12</f>
        <v>1082.1999999999989</v>
      </c>
      <c r="G13">
        <v>216.44</v>
      </c>
    </row>
    <row r="14" spans="1:7">
      <c r="A14" s="6"/>
      <c r="B14" s="7"/>
      <c r="F14" s="3">
        <f>+F13/G13</f>
        <v>4.9999999999999947</v>
      </c>
      <c r="G14">
        <v>1</v>
      </c>
    </row>
    <row r="15" spans="1:7">
      <c r="B15" t="s">
        <v>15</v>
      </c>
    </row>
  </sheetData>
  <mergeCells count="2">
    <mergeCell ref="A13:A14"/>
    <mergeCell ref="B13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topLeftCell="A23" zoomScale="80" zoomScaleNormal="80" workbookViewId="0">
      <selection activeCell="A40" sqref="A40:XFD49"/>
    </sheetView>
  </sheetViews>
  <sheetFormatPr baseColWidth="10" defaultColWidth="0" defaultRowHeight="15"/>
  <cols>
    <col min="1" max="1" width="17.140625" style="9" customWidth="1"/>
    <col min="2" max="2" width="18.42578125" style="9" customWidth="1"/>
    <col min="3" max="3" width="39.5703125" style="9" bestFit="1" customWidth="1"/>
    <col min="4" max="4" width="68.28515625" style="8" bestFit="1" customWidth="1"/>
    <col min="5" max="5" width="12" style="8" customWidth="1"/>
    <col min="6" max="7" width="9.140625" style="8" customWidth="1"/>
    <col min="8" max="16384" width="0" style="8" hidden="1"/>
  </cols>
  <sheetData>
    <row r="1" spans="1:7">
      <c r="A1" s="45"/>
      <c r="B1" s="45"/>
      <c r="C1" s="45"/>
      <c r="D1" s="44"/>
      <c r="E1" s="44"/>
      <c r="F1" s="44"/>
      <c r="G1" s="44"/>
    </row>
    <row r="2" spans="1:7">
      <c r="A2" s="45"/>
      <c r="B2" s="45"/>
      <c r="C2" s="45"/>
      <c r="D2" s="44"/>
      <c r="E2" s="44"/>
      <c r="F2" s="44"/>
      <c r="G2" s="44"/>
    </row>
    <row r="3" spans="1:7">
      <c r="A3" s="45"/>
      <c r="B3" s="45"/>
      <c r="C3" s="45"/>
      <c r="D3" s="44"/>
      <c r="E3" s="44"/>
      <c r="F3" s="44"/>
      <c r="G3" s="44"/>
    </row>
    <row r="4" spans="1:7" ht="15.75" thickBot="1">
      <c r="A4" s="43"/>
      <c r="B4" s="43"/>
      <c r="C4" s="43"/>
      <c r="D4" s="42"/>
    </row>
    <row r="5" spans="1:7" ht="15.75" thickBot="1">
      <c r="A5" s="41" t="s">
        <v>108</v>
      </c>
      <c r="B5" s="40"/>
      <c r="C5" s="40"/>
      <c r="D5" s="40"/>
      <c r="E5" s="40"/>
      <c r="F5" s="40"/>
      <c r="G5" s="39"/>
    </row>
    <row r="6" spans="1:7" ht="15.75" thickBot="1">
      <c r="A6" s="38" t="s">
        <v>107</v>
      </c>
      <c r="B6" s="37"/>
      <c r="C6" s="37"/>
      <c r="D6" s="37"/>
      <c r="E6" s="37"/>
      <c r="F6" s="37"/>
      <c r="G6" s="36"/>
    </row>
    <row r="7" spans="1:7" ht="15.75" thickBot="1">
      <c r="A7" s="23"/>
      <c r="B7" s="23"/>
      <c r="C7" s="23"/>
      <c r="D7" s="23"/>
    </row>
    <row r="8" spans="1:7">
      <c r="A8" s="35" t="s">
        <v>106</v>
      </c>
      <c r="B8" s="34"/>
      <c r="C8" s="33" t="s">
        <v>105</v>
      </c>
      <c r="D8" s="32" t="s">
        <v>104</v>
      </c>
      <c r="E8" s="31"/>
      <c r="F8" s="31"/>
      <c r="G8" s="30"/>
    </row>
    <row r="9" spans="1:7" ht="15.75" thickBot="1">
      <c r="A9" s="29" t="s">
        <v>103</v>
      </c>
      <c r="B9" s="28"/>
      <c r="C9" s="27" t="s">
        <v>102</v>
      </c>
      <c r="D9" s="26" t="s">
        <v>101</v>
      </c>
      <c r="E9" s="25"/>
      <c r="F9" s="25"/>
      <c r="G9" s="24"/>
    </row>
    <row r="10" spans="1:7">
      <c r="A10" s="23"/>
      <c r="B10" s="23"/>
      <c r="C10" s="23"/>
      <c r="D10" s="23"/>
    </row>
    <row r="11" spans="1:7" ht="15.75" thickBot="1"/>
    <row r="12" spans="1:7" ht="15.75" thickBot="1">
      <c r="A12" s="22" t="s">
        <v>100</v>
      </c>
      <c r="B12" s="21" t="s">
        <v>99</v>
      </c>
      <c r="C12" s="21" t="s">
        <v>98</v>
      </c>
      <c r="D12" s="20" t="s">
        <v>97</v>
      </c>
      <c r="E12" s="19" t="s">
        <v>96</v>
      </c>
      <c r="F12" s="18" t="s">
        <v>95</v>
      </c>
      <c r="G12" s="17" t="s">
        <v>17</v>
      </c>
    </row>
    <row r="13" spans="1:7">
      <c r="A13" s="15"/>
      <c r="D13" s="16" t="s">
        <v>42</v>
      </c>
      <c r="G13" s="14">
        <v>0</v>
      </c>
    </row>
    <row r="14" spans="1:7">
      <c r="A14" s="15" t="s">
        <v>94</v>
      </c>
      <c r="B14" s="9" t="s">
        <v>41</v>
      </c>
      <c r="C14" s="9" t="s">
        <v>40</v>
      </c>
      <c r="D14" s="8" t="s">
        <v>39</v>
      </c>
      <c r="E14" s="8">
        <v>-492.94</v>
      </c>
      <c r="G14" s="8">
        <v>-492.94</v>
      </c>
    </row>
    <row r="15" spans="1:7">
      <c r="A15" s="15" t="s">
        <v>94</v>
      </c>
      <c r="B15" s="9" t="s">
        <v>93</v>
      </c>
      <c r="C15" s="9" t="s">
        <v>92</v>
      </c>
      <c r="D15" s="8" t="s">
        <v>24</v>
      </c>
      <c r="F15" s="8">
        <v>492.94</v>
      </c>
      <c r="G15" s="8">
        <v>0</v>
      </c>
    </row>
    <row r="16" spans="1:7">
      <c r="A16" s="15" t="s">
        <v>91</v>
      </c>
      <c r="B16" s="9" t="s">
        <v>90</v>
      </c>
      <c r="C16" s="9" t="s">
        <v>89</v>
      </c>
      <c r="D16" s="8" t="s">
        <v>39</v>
      </c>
      <c r="F16" s="8">
        <v>200</v>
      </c>
      <c r="G16" s="8">
        <v>200</v>
      </c>
    </row>
    <row r="17" spans="1:7" ht="15" customHeight="1">
      <c r="A17" s="9" t="s">
        <v>88</v>
      </c>
      <c r="B17" s="9" t="s">
        <v>87</v>
      </c>
      <c r="C17" s="9" t="s">
        <v>86</v>
      </c>
      <c r="D17" s="8" t="s">
        <v>85</v>
      </c>
      <c r="F17" s="8">
        <v>14991.78</v>
      </c>
      <c r="G17" s="8">
        <v>15191.78</v>
      </c>
    </row>
    <row r="18" spans="1:7" ht="15" customHeight="1">
      <c r="A18" s="9" t="s">
        <v>84</v>
      </c>
      <c r="B18" s="9" t="s">
        <v>83</v>
      </c>
      <c r="C18" s="9" t="s">
        <v>82</v>
      </c>
      <c r="D18" s="8" t="s">
        <v>39</v>
      </c>
      <c r="E18" s="8">
        <v>-660</v>
      </c>
      <c r="G18" s="8">
        <v>14531.78</v>
      </c>
    </row>
    <row r="19" spans="1:7" ht="15" customHeight="1">
      <c r="A19" s="9" t="s">
        <v>79</v>
      </c>
      <c r="B19" s="9" t="s">
        <v>81</v>
      </c>
      <c r="C19" s="9" t="s">
        <v>29</v>
      </c>
      <c r="D19" s="8" t="s">
        <v>80</v>
      </c>
      <c r="E19" s="8">
        <v>-210</v>
      </c>
      <c r="G19" s="8">
        <v>14321.78</v>
      </c>
    </row>
    <row r="20" spans="1:7" ht="15" customHeight="1">
      <c r="A20" s="9" t="s">
        <v>79</v>
      </c>
      <c r="B20" s="9" t="s">
        <v>41</v>
      </c>
      <c r="C20" s="9" t="s">
        <v>40</v>
      </c>
      <c r="D20" s="8" t="s">
        <v>39</v>
      </c>
      <c r="E20" s="8">
        <v>-415.66</v>
      </c>
      <c r="G20" s="8">
        <v>13906.12</v>
      </c>
    </row>
    <row r="21" spans="1:7" ht="15" customHeight="1">
      <c r="A21" s="9" t="s">
        <v>78</v>
      </c>
      <c r="B21" s="9" t="s">
        <v>77</v>
      </c>
      <c r="C21" s="9" t="s">
        <v>29</v>
      </c>
      <c r="D21" s="8" t="s">
        <v>76</v>
      </c>
      <c r="E21" s="8">
        <v>-30</v>
      </c>
      <c r="G21" s="8">
        <v>13876.12</v>
      </c>
    </row>
    <row r="22" spans="1:7" ht="15" customHeight="1">
      <c r="A22" s="9" t="s">
        <v>74</v>
      </c>
      <c r="B22" s="9" t="s">
        <v>73</v>
      </c>
      <c r="C22" s="9" t="s">
        <v>66</v>
      </c>
      <c r="D22" s="8" t="s">
        <v>75</v>
      </c>
      <c r="E22" s="8">
        <v>-21.31</v>
      </c>
      <c r="G22" s="8">
        <v>13854.81</v>
      </c>
    </row>
    <row r="23" spans="1:7" ht="15" customHeight="1">
      <c r="A23" s="9" t="s">
        <v>74</v>
      </c>
      <c r="B23" s="9" t="s">
        <v>73</v>
      </c>
      <c r="C23" s="9" t="s">
        <v>52</v>
      </c>
      <c r="D23" s="8" t="s">
        <v>72</v>
      </c>
      <c r="E23" s="8">
        <v>-1.5</v>
      </c>
      <c r="G23" s="8">
        <v>13853.31</v>
      </c>
    </row>
    <row r="24" spans="1:7" ht="15" customHeight="1">
      <c r="A24" s="9" t="s">
        <v>54</v>
      </c>
      <c r="B24" s="9" t="s">
        <v>64</v>
      </c>
      <c r="C24" s="9" t="s">
        <v>66</v>
      </c>
      <c r="D24" s="8" t="s">
        <v>71</v>
      </c>
      <c r="E24" s="8">
        <v>-74.42</v>
      </c>
      <c r="G24" s="8">
        <v>13778.89</v>
      </c>
    </row>
    <row r="25" spans="1:7" ht="15" customHeight="1">
      <c r="A25" s="9" t="s">
        <v>54</v>
      </c>
      <c r="B25" s="9" t="s">
        <v>62</v>
      </c>
      <c r="C25" s="9" t="s">
        <v>66</v>
      </c>
      <c r="D25" s="8" t="s">
        <v>70</v>
      </c>
      <c r="E25" s="8">
        <v>-24.28</v>
      </c>
      <c r="G25" s="8">
        <v>13754.61</v>
      </c>
    </row>
    <row r="26" spans="1:7" ht="15" customHeight="1">
      <c r="A26" s="9" t="s">
        <v>54</v>
      </c>
      <c r="B26" s="9" t="s">
        <v>60</v>
      </c>
      <c r="C26" s="9" t="s">
        <v>66</v>
      </c>
      <c r="D26" s="8" t="s">
        <v>69</v>
      </c>
      <c r="E26" s="8">
        <v>-21.58</v>
      </c>
      <c r="G26" s="8">
        <v>13733.03</v>
      </c>
    </row>
    <row r="27" spans="1:7" ht="15" customHeight="1">
      <c r="A27" s="9" t="s">
        <v>54</v>
      </c>
      <c r="B27" s="9" t="s">
        <v>58</v>
      </c>
      <c r="C27" s="9" t="s">
        <v>66</v>
      </c>
      <c r="D27" s="8" t="s">
        <v>68</v>
      </c>
      <c r="E27" s="8">
        <v>-19.59</v>
      </c>
      <c r="G27" s="8">
        <v>13713.44</v>
      </c>
    </row>
    <row r="28" spans="1:7" ht="15" customHeight="1">
      <c r="A28" s="9" t="s">
        <v>54</v>
      </c>
      <c r="B28" s="9" t="s">
        <v>56</v>
      </c>
      <c r="C28" s="9" t="s">
        <v>66</v>
      </c>
      <c r="D28" s="8" t="s">
        <v>67</v>
      </c>
      <c r="E28" s="8">
        <v>-17.36</v>
      </c>
      <c r="G28" s="8">
        <v>13696.08</v>
      </c>
    </row>
    <row r="29" spans="1:7" ht="15" customHeight="1">
      <c r="A29" s="9" t="s">
        <v>54</v>
      </c>
      <c r="B29" s="9" t="s">
        <v>53</v>
      </c>
      <c r="C29" s="9" t="s">
        <v>66</v>
      </c>
      <c r="D29" s="8" t="s">
        <v>65</v>
      </c>
      <c r="E29" s="8">
        <v>-15.62</v>
      </c>
      <c r="G29" s="8">
        <v>13680.46</v>
      </c>
    </row>
    <row r="30" spans="1:7" ht="15" customHeight="1">
      <c r="A30" s="9" t="s">
        <v>54</v>
      </c>
      <c r="B30" s="9" t="s">
        <v>64</v>
      </c>
      <c r="C30" s="9" t="s">
        <v>52</v>
      </c>
      <c r="D30" s="8" t="s">
        <v>63</v>
      </c>
      <c r="E30" s="8">
        <v>-1.5</v>
      </c>
      <c r="G30" s="8">
        <v>13678.96</v>
      </c>
    </row>
    <row r="31" spans="1:7" ht="15" customHeight="1">
      <c r="A31" s="9" t="s">
        <v>54</v>
      </c>
      <c r="B31" s="9" t="s">
        <v>62</v>
      </c>
      <c r="C31" s="9" t="s">
        <v>52</v>
      </c>
      <c r="D31" s="8" t="s">
        <v>61</v>
      </c>
      <c r="E31" s="8">
        <v>-1.5</v>
      </c>
      <c r="G31" s="8">
        <v>13677.46</v>
      </c>
    </row>
    <row r="32" spans="1:7" ht="15" customHeight="1">
      <c r="A32" s="9" t="s">
        <v>54</v>
      </c>
      <c r="B32" s="9" t="s">
        <v>60</v>
      </c>
      <c r="C32" s="9" t="s">
        <v>52</v>
      </c>
      <c r="D32" s="8" t="s">
        <v>59</v>
      </c>
      <c r="E32" s="8">
        <v>-1.5</v>
      </c>
      <c r="G32" s="8">
        <v>13675.96</v>
      </c>
    </row>
    <row r="33" spans="1:7" ht="15" customHeight="1">
      <c r="A33" s="9" t="s">
        <v>54</v>
      </c>
      <c r="B33" s="9" t="s">
        <v>58</v>
      </c>
      <c r="C33" s="9" t="s">
        <v>52</v>
      </c>
      <c r="D33" s="8" t="s">
        <v>57</v>
      </c>
      <c r="E33" s="8">
        <v>-1.5</v>
      </c>
      <c r="G33" s="8">
        <v>13674.46</v>
      </c>
    </row>
    <row r="34" spans="1:7" ht="15" customHeight="1">
      <c r="A34" s="9" t="s">
        <v>54</v>
      </c>
      <c r="B34" s="9" t="s">
        <v>56</v>
      </c>
      <c r="C34" s="9" t="s">
        <v>52</v>
      </c>
      <c r="D34" s="8" t="s">
        <v>55</v>
      </c>
      <c r="E34" s="8">
        <v>-1.5</v>
      </c>
      <c r="G34" s="8">
        <v>13672.96</v>
      </c>
    </row>
    <row r="35" spans="1:7" ht="15" customHeight="1">
      <c r="A35" s="9" t="s">
        <v>54</v>
      </c>
      <c r="B35" s="9" t="s">
        <v>53</v>
      </c>
      <c r="C35" s="9" t="s">
        <v>52</v>
      </c>
      <c r="D35" s="8" t="s">
        <v>51</v>
      </c>
      <c r="E35" s="8">
        <v>-1.5</v>
      </c>
      <c r="G35" s="8">
        <v>13671.46</v>
      </c>
    </row>
    <row r="36" spans="1:7" ht="15" customHeight="1">
      <c r="A36" s="9" t="s">
        <v>50</v>
      </c>
      <c r="B36" s="9" t="s">
        <v>49</v>
      </c>
      <c r="C36" s="9" t="s">
        <v>29</v>
      </c>
      <c r="D36" s="8" t="s">
        <v>48</v>
      </c>
      <c r="E36" s="8">
        <v>-96.72</v>
      </c>
      <c r="G36" s="8">
        <v>13574.74</v>
      </c>
    </row>
    <row r="37" spans="1:7" ht="15" customHeight="1">
      <c r="A37" s="9" t="s">
        <v>45</v>
      </c>
      <c r="B37" s="9" t="s">
        <v>47</v>
      </c>
      <c r="C37" s="9" t="s">
        <v>29</v>
      </c>
      <c r="D37" s="8" t="s">
        <v>46</v>
      </c>
      <c r="E37" s="8">
        <v>-126.28</v>
      </c>
      <c r="G37" s="8">
        <v>13448.46</v>
      </c>
    </row>
    <row r="38" spans="1:7" ht="15" customHeight="1">
      <c r="A38" s="9" t="s">
        <v>45</v>
      </c>
      <c r="B38" s="9" t="s">
        <v>44</v>
      </c>
      <c r="C38" s="9" t="s">
        <v>29</v>
      </c>
      <c r="D38" s="8" t="s">
        <v>43</v>
      </c>
      <c r="E38" s="8">
        <v>-36.090000000000003</v>
      </c>
      <c r="G38" s="8">
        <v>13412.37</v>
      </c>
    </row>
    <row r="39" spans="1:7" ht="15" customHeight="1">
      <c r="D39" s="14" t="s">
        <v>23</v>
      </c>
      <c r="G39" s="14">
        <v>13412.37</v>
      </c>
    </row>
    <row r="40" spans="1:7" s="4" customFormat="1">
      <c r="A40" s="12"/>
      <c r="B40" s="11"/>
      <c r="C40" s="11"/>
      <c r="D40" s="13" t="s">
        <v>42</v>
      </c>
      <c r="G40" s="10">
        <v>13412.37</v>
      </c>
    </row>
    <row r="41" spans="1:7" s="4" customFormat="1" ht="12.75">
      <c r="A41" s="12" t="s">
        <v>38</v>
      </c>
      <c r="B41" s="11" t="s">
        <v>41</v>
      </c>
      <c r="C41" s="11" t="s">
        <v>40</v>
      </c>
      <c r="D41" s="4" t="s">
        <v>39</v>
      </c>
      <c r="E41" s="4">
        <v>-1905.16</v>
      </c>
      <c r="G41" s="4">
        <v>11507.21</v>
      </c>
    </row>
    <row r="42" spans="1:7" s="4" customFormat="1" ht="12.75">
      <c r="A42" s="12" t="s">
        <v>38</v>
      </c>
      <c r="B42" s="11" t="s">
        <v>26</v>
      </c>
      <c r="C42" s="11" t="s">
        <v>25</v>
      </c>
      <c r="D42" s="4" t="s">
        <v>24</v>
      </c>
      <c r="E42" s="4">
        <v>-757.27</v>
      </c>
      <c r="G42" s="4">
        <v>10749.94</v>
      </c>
    </row>
    <row r="43" spans="1:7" s="4" customFormat="1" ht="12.75">
      <c r="A43" s="12" t="s">
        <v>37</v>
      </c>
      <c r="B43" s="11" t="s">
        <v>26</v>
      </c>
      <c r="C43" s="11" t="s">
        <v>25</v>
      </c>
      <c r="D43" s="4" t="s">
        <v>24</v>
      </c>
      <c r="E43" s="4">
        <v>-69.97</v>
      </c>
      <c r="G43" s="4">
        <v>10679.97</v>
      </c>
    </row>
    <row r="44" spans="1:7" s="4" customFormat="1" ht="12.75">
      <c r="A44" s="11" t="s">
        <v>32</v>
      </c>
      <c r="B44" s="11" t="s">
        <v>36</v>
      </c>
      <c r="C44" s="11" t="s">
        <v>29</v>
      </c>
      <c r="D44" s="4" t="s">
        <v>35</v>
      </c>
      <c r="E44" s="4">
        <v>-105.11</v>
      </c>
      <c r="G44" s="4">
        <v>10574.86</v>
      </c>
    </row>
    <row r="45" spans="1:7" s="4" customFormat="1" ht="12.75">
      <c r="A45" s="11" t="s">
        <v>32</v>
      </c>
      <c r="B45" s="11" t="s">
        <v>34</v>
      </c>
      <c r="C45" s="11" t="s">
        <v>29</v>
      </c>
      <c r="D45" s="4" t="s">
        <v>33</v>
      </c>
      <c r="E45" s="4">
        <v>-21.67</v>
      </c>
      <c r="G45" s="4">
        <v>10553.19</v>
      </c>
    </row>
    <row r="46" spans="1:7" s="4" customFormat="1" ht="12.75">
      <c r="A46" s="11" t="s">
        <v>32</v>
      </c>
      <c r="B46" s="11" t="s">
        <v>26</v>
      </c>
      <c r="C46" s="11" t="s">
        <v>25</v>
      </c>
      <c r="D46" s="4" t="s">
        <v>24</v>
      </c>
      <c r="E46" s="4">
        <v>-138.94</v>
      </c>
      <c r="G46" s="4">
        <v>10414.25</v>
      </c>
    </row>
    <row r="47" spans="1:7" s="4" customFormat="1" ht="12.75">
      <c r="A47" s="11" t="s">
        <v>31</v>
      </c>
      <c r="B47" s="11" t="s">
        <v>30</v>
      </c>
      <c r="C47" s="11" t="s">
        <v>29</v>
      </c>
      <c r="D47" s="4" t="s">
        <v>28</v>
      </c>
      <c r="E47" s="4">
        <v>-176.73</v>
      </c>
      <c r="G47" s="4">
        <v>10237.52</v>
      </c>
    </row>
    <row r="48" spans="1:7" s="4" customFormat="1" ht="12.75">
      <c r="A48" s="11" t="s">
        <v>27</v>
      </c>
      <c r="B48" s="11" t="s">
        <v>26</v>
      </c>
      <c r="C48" s="11" t="s">
        <v>25</v>
      </c>
      <c r="D48" s="4" t="s">
        <v>24</v>
      </c>
      <c r="E48" s="4">
        <v>-603.88</v>
      </c>
      <c r="G48" s="4">
        <v>9633.64</v>
      </c>
    </row>
    <row r="49" spans="1:7" s="4" customFormat="1">
      <c r="A49" s="11"/>
      <c r="B49" s="11"/>
      <c r="C49" s="11"/>
      <c r="D49" s="10" t="s">
        <v>23</v>
      </c>
      <c r="G49" s="10">
        <v>9633.64</v>
      </c>
    </row>
  </sheetData>
  <mergeCells count="6">
    <mergeCell ref="A5:G5"/>
    <mergeCell ref="A6:G6"/>
    <mergeCell ref="A8:B8"/>
    <mergeCell ref="A9:B9"/>
    <mergeCell ref="D8:G8"/>
    <mergeCell ref="D9:G9"/>
  </mergeCells>
  <pageMargins left="0.7" right="0.7" top="0.75" bottom="0.75" header="0.3" footer="0.3"/>
  <pageSetup paperSize="9" scale="83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Rendición NEXUS</vt:lpstr>
      <vt:lpstr>rendiciòn nexus con BA</vt:lpstr>
      <vt:lpstr>Estado de Cuenta US$</vt:lpstr>
      <vt:lpstr>Hoja2</vt:lpstr>
      <vt:lpstr>Hoja3</vt:lpstr>
      <vt:lpstr>NOMBRE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</dc:creator>
  <cp:lastModifiedBy>caffera</cp:lastModifiedBy>
  <dcterms:created xsi:type="dcterms:W3CDTF">2011-05-19T20:37:51Z</dcterms:created>
  <dcterms:modified xsi:type="dcterms:W3CDTF">2011-06-22T10:34:52Z</dcterms:modified>
</cp:coreProperties>
</file>