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05" windowWidth="10335" windowHeight="48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12" i="1"/>
  <c r="C11"/>
  <c r="C10"/>
  <c r="C9"/>
  <c r="I17"/>
  <c r="I16"/>
  <c r="I15"/>
  <c r="I13"/>
  <c r="I10"/>
  <c r="I9"/>
  <c r="E5"/>
  <c r="A5"/>
  <c r="A4"/>
  <c r="B13"/>
  <c r="C13" s="1"/>
  <c r="B12"/>
  <c r="B11"/>
  <c r="A3"/>
  <c r="B2"/>
  <c r="B5" s="1"/>
  <c r="B3"/>
</calcChain>
</file>

<file path=xl/sharedStrings.xml><?xml version="1.0" encoding="utf-8"?>
<sst xmlns="http://schemas.openxmlformats.org/spreadsheetml/2006/main" count="30" uniqueCount="30">
  <si>
    <t>solicité</t>
  </si>
  <si>
    <t>overhead</t>
  </si>
  <si>
    <t>chavez venida</t>
  </si>
  <si>
    <t>Viaje Chávez</t>
  </si>
  <si>
    <t xml:space="preserve">Pasaje </t>
  </si>
  <si>
    <t>Diego de Almagro</t>
  </si>
  <si>
    <t>US$</t>
  </si>
  <si>
    <t>Palladium</t>
  </si>
  <si>
    <t>Viáticos</t>
  </si>
  <si>
    <t>Total</t>
  </si>
  <si>
    <t>Nueva solicitud</t>
  </si>
  <si>
    <t>viene chavez y voy yo dos veces</t>
  </si>
  <si>
    <t>ahora solicito</t>
  </si>
  <si>
    <t>para mi</t>
  </si>
  <si>
    <t>Según lo que puse en ANII soy</t>
  </si>
  <si>
    <t>categoría I</t>
  </si>
  <si>
    <t>Grado 5</t>
  </si>
  <si>
    <t>puedo ganar</t>
  </si>
  <si>
    <t>por mes, 40 horas por semana</t>
  </si>
  <si>
    <t>Yo puse: 36 horas por semana</t>
  </si>
  <si>
    <t>Puedo pedir según la ANII</t>
  </si>
  <si>
    <t>por mes</t>
  </si>
  <si>
    <t>por año</t>
  </si>
  <si>
    <t xml:space="preserve">Pedí </t>
  </si>
  <si>
    <t>El aporte de la UM:</t>
  </si>
  <si>
    <t xml:space="preserve">En 12 mese gano: </t>
  </si>
  <si>
    <t>Voy a poner que gano el máximo de categoría I</t>
  </si>
  <si>
    <t>Pedí:</t>
  </si>
  <si>
    <t>La UM pone:</t>
  </si>
  <si>
    <t>$U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</si>
</sst>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/>
    <xf numFmtId="3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12" sqref="B12"/>
    </sheetView>
  </sheetViews>
  <sheetFormatPr baseColWidth="10" defaultRowHeight="15"/>
  <cols>
    <col min="1" max="1" width="16.85546875" bestFit="1" customWidth="1"/>
  </cols>
  <sheetData>
    <row r="1" spans="1:10">
      <c r="E1" t="s">
        <v>10</v>
      </c>
    </row>
    <row r="2" spans="1:10">
      <c r="A2">
        <v>330000</v>
      </c>
      <c r="B2" s="1">
        <f>330000/19.5</f>
        <v>16923.076923076922</v>
      </c>
      <c r="C2" t="s">
        <v>0</v>
      </c>
      <c r="E2">
        <v>405000</v>
      </c>
      <c r="F2" t="s">
        <v>12</v>
      </c>
    </row>
    <row r="3" spans="1:10">
      <c r="A3">
        <f>+A2*0.1</f>
        <v>33000</v>
      </c>
      <c r="B3" s="1">
        <f>+B2*0.1</f>
        <v>1692.3076923076924</v>
      </c>
      <c r="C3" t="s">
        <v>1</v>
      </c>
    </row>
    <row r="4" spans="1:10">
      <c r="A4">
        <f>1500*20</f>
        <v>30000</v>
      </c>
      <c r="B4" s="1">
        <v>1500</v>
      </c>
      <c r="C4" t="s">
        <v>2</v>
      </c>
      <c r="E4">
        <v>90000</v>
      </c>
      <c r="F4" t="s">
        <v>11</v>
      </c>
    </row>
    <row r="5" spans="1:10">
      <c r="A5">
        <f>+A2-A3-A4</f>
        <v>267000</v>
      </c>
      <c r="B5" s="1">
        <f>+B2-B3-B4</f>
        <v>13730.76923076923</v>
      </c>
      <c r="E5">
        <f>+E2-E3-E4</f>
        <v>315000</v>
      </c>
      <c r="F5" t="s">
        <v>13</v>
      </c>
      <c r="G5" t="s">
        <v>14</v>
      </c>
    </row>
    <row r="6" spans="1:10">
      <c r="G6" t="s">
        <v>15</v>
      </c>
      <c r="H6" t="s">
        <v>16</v>
      </c>
      <c r="I6" t="s">
        <v>17</v>
      </c>
    </row>
    <row r="7" spans="1:10">
      <c r="I7" s="2">
        <v>50000</v>
      </c>
      <c r="J7" t="s">
        <v>18</v>
      </c>
    </row>
    <row r="8" spans="1:10">
      <c r="A8" t="s">
        <v>3</v>
      </c>
      <c r="B8" t="s">
        <v>6</v>
      </c>
      <c r="C8" t="s">
        <v>29</v>
      </c>
      <c r="G8" t="s">
        <v>19</v>
      </c>
    </row>
    <row r="9" spans="1:10">
      <c r="A9" t="s">
        <v>4</v>
      </c>
      <c r="B9">
        <v>525</v>
      </c>
      <c r="C9">
        <f>+B9*20</f>
        <v>10500</v>
      </c>
      <c r="G9" t="s">
        <v>20</v>
      </c>
      <c r="I9">
        <f>36/40*50000</f>
        <v>45000</v>
      </c>
      <c r="J9" t="s">
        <v>21</v>
      </c>
    </row>
    <row r="10" spans="1:10">
      <c r="A10" t="s">
        <v>5</v>
      </c>
      <c r="B10">
        <v>77</v>
      </c>
      <c r="C10">
        <f t="shared" ref="C10:C13" si="0">+B10*20</f>
        <v>1540</v>
      </c>
      <c r="I10">
        <f>+I9*12</f>
        <v>540000</v>
      </c>
      <c r="J10" t="s">
        <v>22</v>
      </c>
    </row>
    <row r="11" spans="1:10">
      <c r="A11" t="s">
        <v>7</v>
      </c>
      <c r="B11">
        <f>75*7</f>
        <v>525</v>
      </c>
      <c r="C11">
        <f t="shared" si="0"/>
        <v>10500</v>
      </c>
      <c r="G11" t="s">
        <v>23</v>
      </c>
      <c r="I11">
        <v>315000</v>
      </c>
    </row>
    <row r="12" spans="1:10">
      <c r="A12" t="s">
        <v>8</v>
      </c>
      <c r="B12">
        <f>50*7</f>
        <v>350</v>
      </c>
      <c r="C12">
        <f t="shared" si="0"/>
        <v>7000</v>
      </c>
      <c r="G12" s="3" t="s">
        <v>24</v>
      </c>
      <c r="H12" s="3"/>
    </row>
    <row r="13" spans="1:10">
      <c r="A13" t="s">
        <v>9</v>
      </c>
      <c r="B13">
        <f>SUM(B9:B12)</f>
        <v>1477</v>
      </c>
      <c r="C13">
        <f t="shared" si="0"/>
        <v>29540</v>
      </c>
      <c r="G13" t="s">
        <v>25</v>
      </c>
      <c r="I13">
        <f>60000*12</f>
        <v>720000</v>
      </c>
    </row>
    <row r="14" spans="1:10">
      <c r="G14" t="s">
        <v>26</v>
      </c>
    </row>
    <row r="15" spans="1:10">
      <c r="I15">
        <f>50000*12</f>
        <v>600000</v>
      </c>
    </row>
    <row r="16" spans="1:10">
      <c r="G16" t="s">
        <v>27</v>
      </c>
      <c r="I16">
        <f>I11</f>
        <v>315000</v>
      </c>
    </row>
    <row r="17" spans="7:9">
      <c r="G17" t="s">
        <v>28</v>
      </c>
      <c r="I17">
        <f>+I15-I16</f>
        <v>285000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Universidad De Montevideo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Caffera</dc:creator>
  <cp:lastModifiedBy>Marcelo</cp:lastModifiedBy>
  <dcterms:created xsi:type="dcterms:W3CDTF">2008-07-08T19:01:25Z</dcterms:created>
  <dcterms:modified xsi:type="dcterms:W3CDTF">2008-07-25T16:56:10Z</dcterms:modified>
</cp:coreProperties>
</file>